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1\Desktop\Інформація на сайт\"/>
    </mc:Choice>
  </mc:AlternateContent>
  <xr:revisionPtr revIDLastSave="0" documentId="13_ncr:1_{34F9DD39-0552-49D8-A4D6-C9DF5586A8A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7" i="1" l="1"/>
  <c r="G17" i="1"/>
  <c r="K17" i="1" l="1"/>
  <c r="F17" i="1"/>
  <c r="I7" i="1"/>
  <c r="I8" i="1"/>
  <c r="I9" i="1"/>
  <c r="I10" i="1"/>
  <c r="I11" i="1"/>
  <c r="I12" i="1"/>
  <c r="I13" i="1"/>
  <c r="I14" i="1"/>
  <c r="I15" i="1"/>
  <c r="I16" i="1"/>
  <c r="I5" i="1"/>
  <c r="D6" i="1"/>
  <c r="D7" i="1"/>
  <c r="D8" i="1"/>
  <c r="D9" i="1"/>
  <c r="D10" i="1"/>
  <c r="D11" i="1"/>
  <c r="D12" i="1"/>
  <c r="D13" i="1"/>
  <c r="D14" i="1"/>
  <c r="D15" i="1"/>
  <c r="D16" i="1"/>
  <c r="D5" i="1"/>
  <c r="C17" i="1"/>
  <c r="E17" i="1"/>
  <c r="H17" i="1"/>
  <c r="J17" i="1"/>
  <c r="I17" i="1" l="1"/>
  <c r="D17" i="1"/>
</calcChain>
</file>

<file path=xl/sharedStrings.xml><?xml version="1.0" encoding="utf-8"?>
<sst xmlns="http://schemas.openxmlformats.org/spreadsheetml/2006/main" count="28" uniqueCount="23">
  <si>
    <t>Показник</t>
  </si>
  <si>
    <t>2022 рік</t>
  </si>
  <si>
    <t>електроенергія</t>
  </si>
  <si>
    <t>покупна вода</t>
  </si>
  <si>
    <t>оплата праці</t>
  </si>
  <si>
    <t>ремонти</t>
  </si>
  <si>
    <t>амортизація</t>
  </si>
  <si>
    <t>реагенти</t>
  </si>
  <si>
    <t>податки</t>
  </si>
  <si>
    <t>інші витрати</t>
  </si>
  <si>
    <t>прибуток</t>
  </si>
  <si>
    <t>компенсація/ зменшення витрат</t>
  </si>
  <si>
    <t>№ п.п.</t>
  </si>
  <si>
    <t>паливно-мастильні матеріали</t>
  </si>
  <si>
    <t>єдиний внесок на загальнообов'язкове державне соціальне страхування</t>
  </si>
  <si>
    <t>разом</t>
  </si>
  <si>
    <t>2025 рік</t>
  </si>
  <si>
    <t>2024 рік (з 01.06.2024 р.)</t>
  </si>
  <si>
    <t>з 01.01.2023 р. по 31.05.2024 р.</t>
  </si>
  <si>
    <t>2026 рік</t>
  </si>
  <si>
    <t>Централізоване водопостачання</t>
  </si>
  <si>
    <t>Централізоване водовідведення</t>
  </si>
  <si>
    <t>Історична вартість складових цін/тарифів на послуги з централізованого водопостачання та централізованого водовідведення 
КП "УМАНЬВОДОКАНАЛ" за 2022-2026 рр., грн/1 куб. м (без ПДВ)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</si>
</sst>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Times New Roman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 diagonalUp="1" diagonalDown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2" fontId="0" fillId="0" borderId="6" xfId="0" applyNumberFormat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2" fontId="0" fillId="0" borderId="15" xfId="0" applyNumberFormat="1" applyBorder="1" applyAlignment="1">
      <alignment horizontal="center" vertical="center"/>
    </xf>
    <xf numFmtId="2" fontId="0" fillId="0" borderId="11" xfId="0" applyNumberFormat="1" applyBorder="1" applyAlignment="1">
      <alignment horizontal="center" vertical="center"/>
    </xf>
    <xf numFmtId="2" fontId="0" fillId="0" borderId="12" xfId="0" applyNumberFormat="1" applyBorder="1" applyAlignment="1">
      <alignment horizontal="center" vertical="center"/>
    </xf>
    <xf numFmtId="2" fontId="0" fillId="0" borderId="18" xfId="0" applyNumberFormat="1" applyBorder="1" applyAlignment="1">
      <alignment horizontal="center" vertical="center"/>
    </xf>
    <xf numFmtId="2" fontId="0" fillId="0" borderId="19" xfId="0" applyNumberFormat="1" applyBorder="1" applyAlignment="1">
      <alignment horizontal="center" vertical="center"/>
    </xf>
    <xf numFmtId="2" fontId="0" fillId="0" borderId="20" xfId="0" applyNumberFormat="1" applyBorder="1" applyAlignment="1">
      <alignment horizontal="center" vertical="center"/>
    </xf>
    <xf numFmtId="2" fontId="0" fillId="0" borderId="21" xfId="0" applyNumberFormat="1" applyBorder="1" applyAlignment="1">
      <alignment horizontal="center" vertical="center"/>
    </xf>
    <xf numFmtId="2" fontId="0" fillId="0" borderId="16" xfId="0" applyNumberFormat="1" applyBorder="1" applyAlignment="1">
      <alignment horizontal="center" vertical="center"/>
    </xf>
    <xf numFmtId="2" fontId="0" fillId="0" borderId="22" xfId="0" applyNumberFormat="1" applyBorder="1" applyAlignment="1">
      <alignment horizontal="center" vertical="center"/>
    </xf>
    <xf numFmtId="2" fontId="0" fillId="0" borderId="17" xfId="0" applyNumberForma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23" xfId="0" applyNumberFormat="1" applyBorder="1" applyAlignment="1">
      <alignment horizontal="center" vertical="center"/>
    </xf>
    <xf numFmtId="0" fontId="1" fillId="0" borderId="0" xfId="0" applyFont="1" applyBorder="1" applyAlignment="1">
      <alignment horizontal="center" wrapText="1"/>
    </xf>
    <xf numFmtId="0" fontId="0" fillId="0" borderId="0" xfId="0" applyBorder="1"/>
    <xf numFmtId="0" fontId="1" fillId="0" borderId="0" xfId="0" applyFont="1" applyBorder="1" applyAlignment="1">
      <alignment horizontal="center" wrapText="1"/>
    </xf>
    <xf numFmtId="2" fontId="0" fillId="0" borderId="25" xfId="0" applyNumberFormat="1" applyBorder="1" applyAlignment="1">
      <alignment horizontal="center" vertical="center"/>
    </xf>
    <xf numFmtId="0" fontId="0" fillId="0" borderId="26" xfId="0" applyBorder="1" applyAlignment="1">
      <alignment vertical="center" wrapText="1"/>
    </xf>
    <xf numFmtId="0" fontId="0" fillId="0" borderId="28" xfId="0" applyBorder="1" applyAlignment="1">
      <alignment vertical="center" wrapText="1"/>
    </xf>
    <xf numFmtId="0" fontId="0" fillId="0" borderId="29" xfId="0" applyBorder="1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2" fontId="0" fillId="0" borderId="31" xfId="0" applyNumberFormat="1" applyBorder="1" applyAlignment="1">
      <alignment horizontal="center" vertical="center"/>
    </xf>
    <xf numFmtId="0" fontId="0" fillId="0" borderId="33" xfId="0" applyBorder="1" applyAlignment="1">
      <alignment horizontal="center" vertical="center" wrapText="1"/>
    </xf>
    <xf numFmtId="2" fontId="0" fillId="0" borderId="34" xfId="0" applyNumberFormat="1" applyBorder="1" applyAlignment="1">
      <alignment horizontal="center" vertical="center"/>
    </xf>
    <xf numFmtId="2" fontId="0" fillId="0" borderId="35" xfId="0" applyNumberFormat="1" applyBorder="1" applyAlignment="1">
      <alignment horizontal="center" vertical="center"/>
    </xf>
    <xf numFmtId="2" fontId="0" fillId="0" borderId="36" xfId="0" applyNumberFormat="1" applyBorder="1" applyAlignment="1">
      <alignment horizontal="center" vertical="center"/>
    </xf>
    <xf numFmtId="2" fontId="0" fillId="0" borderId="33" xfId="0" applyNumberFormat="1" applyBorder="1" applyAlignment="1">
      <alignment horizontal="center" vertical="center"/>
    </xf>
    <xf numFmtId="2" fontId="0" fillId="0" borderId="37" xfId="0" applyNumberFormat="1" applyBorder="1" applyAlignment="1">
      <alignment horizontal="center" vertical="center"/>
    </xf>
    <xf numFmtId="0" fontId="1" fillId="0" borderId="0" xfId="0" applyFont="1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30" xfId="0" applyBorder="1" applyAlignment="1">
      <alignment horizontal="center" wrapText="1"/>
    </xf>
    <xf numFmtId="0" fontId="0" fillId="0" borderId="3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7"/>
  <sheetViews>
    <sheetView tabSelected="1" view="pageBreakPreview" zoomScale="60" zoomScaleNormal="80" workbookViewId="0">
      <selection activeCell="E12" sqref="E12"/>
    </sheetView>
  </sheetViews>
  <sheetFormatPr defaultRowHeight="15.6" x14ac:dyDescent="0.3"/>
  <cols>
    <col min="1" max="1" width="5" customWidth="1"/>
    <col min="2" max="2" width="18.5" customWidth="1"/>
    <col min="3" max="12" width="15.19921875" style="16" customWidth="1"/>
  </cols>
  <sheetData>
    <row r="1" spans="1:12" s="22" customFormat="1" ht="32.4" customHeight="1" x14ac:dyDescent="0.3">
      <c r="A1" s="36" t="s">
        <v>22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16.2" thickBot="1" x14ac:dyDescent="0.35">
      <c r="B2" s="21"/>
      <c r="C2" s="21"/>
      <c r="D2" s="21"/>
      <c r="E2" s="21"/>
      <c r="F2" s="23"/>
      <c r="G2" s="23"/>
      <c r="H2" s="21"/>
      <c r="I2" s="21"/>
      <c r="J2" s="21"/>
      <c r="K2" s="23"/>
      <c r="L2" s="23"/>
    </row>
    <row r="3" spans="1:12" x14ac:dyDescent="0.3">
      <c r="A3" s="45" t="s">
        <v>12</v>
      </c>
      <c r="B3" s="43" t="s">
        <v>0</v>
      </c>
      <c r="C3" s="39" t="s">
        <v>20</v>
      </c>
      <c r="D3" s="40"/>
      <c r="E3" s="40"/>
      <c r="F3" s="41"/>
      <c r="G3" s="42"/>
      <c r="H3" s="39" t="s">
        <v>21</v>
      </c>
      <c r="I3" s="40"/>
      <c r="J3" s="40"/>
      <c r="K3" s="41"/>
      <c r="L3" s="42"/>
    </row>
    <row r="4" spans="1:12" s="19" customFormat="1" ht="31.8" thickBot="1" x14ac:dyDescent="0.35">
      <c r="A4" s="46"/>
      <c r="B4" s="44"/>
      <c r="C4" s="30" t="s">
        <v>1</v>
      </c>
      <c r="D4" s="17" t="s">
        <v>18</v>
      </c>
      <c r="E4" s="18" t="s">
        <v>17</v>
      </c>
      <c r="F4" s="18" t="s">
        <v>16</v>
      </c>
      <c r="G4" s="28" t="s">
        <v>19</v>
      </c>
      <c r="H4" s="30" t="s">
        <v>1</v>
      </c>
      <c r="I4" s="17" t="s">
        <v>18</v>
      </c>
      <c r="J4" s="18" t="s">
        <v>17</v>
      </c>
      <c r="K4" s="18" t="s">
        <v>16</v>
      </c>
      <c r="L4" s="28" t="s">
        <v>19</v>
      </c>
    </row>
    <row r="5" spans="1:12" x14ac:dyDescent="0.3">
      <c r="A5" s="1">
        <v>1</v>
      </c>
      <c r="B5" s="25" t="s">
        <v>2</v>
      </c>
      <c r="C5" s="31">
        <v>8.9058022724917922</v>
      </c>
      <c r="D5" s="4">
        <f>C5</f>
        <v>8.9058022724917922</v>
      </c>
      <c r="E5" s="9">
        <v>7.8794968836306536</v>
      </c>
      <c r="F5" s="9">
        <v>9.5525582909774922</v>
      </c>
      <c r="G5" s="20">
        <v>11.808446628847209</v>
      </c>
      <c r="H5" s="31">
        <v>8.4495036588097392</v>
      </c>
      <c r="I5" s="4">
        <f>H5</f>
        <v>8.4495036588097392</v>
      </c>
      <c r="J5" s="9">
        <v>12.546275640291654</v>
      </c>
      <c r="K5" s="9">
        <v>13.776747172893501</v>
      </c>
      <c r="L5" s="20">
        <v>17.560457906413806</v>
      </c>
    </row>
    <row r="6" spans="1:12" x14ac:dyDescent="0.3">
      <c r="A6" s="2">
        <v>2</v>
      </c>
      <c r="B6" s="26" t="s">
        <v>3</v>
      </c>
      <c r="C6" s="33">
        <v>6.2661547200013761</v>
      </c>
      <c r="D6" s="4">
        <f t="shared" ref="D6:D16" si="0">C6</f>
        <v>6.2661547200013761</v>
      </c>
      <c r="E6" s="11">
        <v>10.197787737982647</v>
      </c>
      <c r="F6" s="11">
        <v>12.888313186021129</v>
      </c>
      <c r="G6" s="5">
        <v>15.331424912080276</v>
      </c>
      <c r="H6" s="32"/>
      <c r="I6" s="13"/>
      <c r="J6" s="14"/>
      <c r="K6" s="14"/>
      <c r="L6" s="15"/>
    </row>
    <row r="7" spans="1:12" x14ac:dyDescent="0.3">
      <c r="A7" s="2">
        <v>3</v>
      </c>
      <c r="B7" s="26" t="s">
        <v>4</v>
      </c>
      <c r="C7" s="33">
        <v>6.8090038590995299</v>
      </c>
      <c r="D7" s="4">
        <f t="shared" si="0"/>
        <v>6.8090038590995299</v>
      </c>
      <c r="E7" s="11">
        <v>8.3874547257506027</v>
      </c>
      <c r="F7" s="11">
        <v>9.8221572276797762</v>
      </c>
      <c r="G7" s="5">
        <v>14.949897225411707</v>
      </c>
      <c r="H7" s="33">
        <v>8.1253776217119</v>
      </c>
      <c r="I7" s="4">
        <f t="shared" ref="I7:I16" si="1">H7</f>
        <v>8.1253776217119</v>
      </c>
      <c r="J7" s="11">
        <v>11.40431685969663</v>
      </c>
      <c r="K7" s="11">
        <v>12.233114739151214</v>
      </c>
      <c r="L7" s="5">
        <v>16.753783517284752</v>
      </c>
    </row>
    <row r="8" spans="1:12" ht="62.4" x14ac:dyDescent="0.3">
      <c r="A8" s="2">
        <v>4</v>
      </c>
      <c r="B8" s="26" t="s">
        <v>14</v>
      </c>
      <c r="C8" s="33">
        <v>1.4979808490018964</v>
      </c>
      <c r="D8" s="4">
        <f t="shared" si="0"/>
        <v>1.4979808490018964</v>
      </c>
      <c r="E8" s="11">
        <v>1.8452400396651325</v>
      </c>
      <c r="F8" s="11">
        <v>2.1608745900895507</v>
      </c>
      <c r="G8" s="5">
        <v>3.2889773895905758</v>
      </c>
      <c r="H8" s="33">
        <v>1.7875830767766177</v>
      </c>
      <c r="I8" s="4">
        <f t="shared" si="1"/>
        <v>1.7875830767766177</v>
      </c>
      <c r="J8" s="11">
        <v>2.5089497091332587</v>
      </c>
      <c r="K8" s="11">
        <v>2.6912852426132665</v>
      </c>
      <c r="L8" s="5">
        <v>3.6858323738026462</v>
      </c>
    </row>
    <row r="9" spans="1:12" x14ac:dyDescent="0.3">
      <c r="A9" s="2">
        <v>5</v>
      </c>
      <c r="B9" s="26" t="s">
        <v>5</v>
      </c>
      <c r="C9" s="33">
        <v>0.91744963908304145</v>
      </c>
      <c r="D9" s="4">
        <f t="shared" si="0"/>
        <v>0.91744963908304145</v>
      </c>
      <c r="E9" s="11">
        <v>0.59378197470098903</v>
      </c>
      <c r="F9" s="11">
        <v>0.7893275340893402</v>
      </c>
      <c r="G9" s="5">
        <v>1.212468045300886</v>
      </c>
      <c r="H9" s="33">
        <v>0.70627803846586024</v>
      </c>
      <c r="I9" s="4">
        <f t="shared" si="1"/>
        <v>0.70627803846586024</v>
      </c>
      <c r="J9" s="11">
        <v>0.55975470979339781</v>
      </c>
      <c r="K9" s="11">
        <v>0.57948143013441999</v>
      </c>
      <c r="L9" s="5">
        <v>0.67494977831161751</v>
      </c>
    </row>
    <row r="10" spans="1:12" x14ac:dyDescent="0.3">
      <c r="A10" s="2">
        <v>6</v>
      </c>
      <c r="B10" s="26" t="s">
        <v>6</v>
      </c>
      <c r="C10" s="33">
        <v>2.9747885057273424</v>
      </c>
      <c r="D10" s="4">
        <f t="shared" si="0"/>
        <v>2.9747885057273424</v>
      </c>
      <c r="E10" s="11">
        <v>2.4323632413613501</v>
      </c>
      <c r="F10" s="11">
        <v>3.0063318162784793</v>
      </c>
      <c r="G10" s="5">
        <v>3.8172236636545702</v>
      </c>
      <c r="H10" s="33">
        <v>1.7293778372774216</v>
      </c>
      <c r="I10" s="4">
        <f t="shared" si="1"/>
        <v>1.7293778372774216</v>
      </c>
      <c r="J10" s="11">
        <v>2.0630343454252662</v>
      </c>
      <c r="K10" s="11">
        <v>2.135012293776068</v>
      </c>
      <c r="L10" s="5">
        <v>2.959761778744141</v>
      </c>
    </row>
    <row r="11" spans="1:12" x14ac:dyDescent="0.3">
      <c r="A11" s="2">
        <v>7</v>
      </c>
      <c r="B11" s="26" t="s">
        <v>7</v>
      </c>
      <c r="C11" s="33">
        <v>1.265240604318528</v>
      </c>
      <c r="D11" s="4">
        <f t="shared" si="0"/>
        <v>1.265240604318528</v>
      </c>
      <c r="E11" s="11">
        <v>0.5153686418027057</v>
      </c>
      <c r="F11" s="11">
        <v>0.3557852022762687</v>
      </c>
      <c r="G11" s="5">
        <v>0.44567300403295185</v>
      </c>
      <c r="H11" s="33">
        <v>0.27922090742548844</v>
      </c>
      <c r="I11" s="4">
        <f t="shared" si="1"/>
        <v>0.27922090742548844</v>
      </c>
      <c r="J11" s="11">
        <v>0</v>
      </c>
      <c r="K11" s="11">
        <v>0</v>
      </c>
      <c r="L11" s="5">
        <v>0</v>
      </c>
    </row>
    <row r="12" spans="1:12" x14ac:dyDescent="0.3">
      <c r="A12" s="2">
        <v>8</v>
      </c>
      <c r="B12" s="26" t="s">
        <v>8</v>
      </c>
      <c r="C12" s="33">
        <v>0.30754583186563988</v>
      </c>
      <c r="D12" s="4">
        <f t="shared" si="0"/>
        <v>0.30754583186563988</v>
      </c>
      <c r="E12" s="11">
        <v>0.67857162438148488</v>
      </c>
      <c r="F12" s="11">
        <v>0.70140207445238445</v>
      </c>
      <c r="G12" s="5">
        <v>0.64492521286183702</v>
      </c>
      <c r="H12" s="33">
        <v>0.16205622187593227</v>
      </c>
      <c r="I12" s="4">
        <f t="shared" si="1"/>
        <v>0.16205622187593227</v>
      </c>
      <c r="J12" s="11">
        <v>0.21482019578060785</v>
      </c>
      <c r="K12" s="11">
        <v>0.2646419586339403</v>
      </c>
      <c r="L12" s="5">
        <v>1.1638527548079256</v>
      </c>
    </row>
    <row r="13" spans="1:12" ht="31.2" x14ac:dyDescent="0.3">
      <c r="A13" s="2">
        <v>9</v>
      </c>
      <c r="B13" s="26" t="s">
        <v>13</v>
      </c>
      <c r="C13" s="33">
        <v>0.60541018844110361</v>
      </c>
      <c r="D13" s="4">
        <f t="shared" si="0"/>
        <v>0.60541018844110361</v>
      </c>
      <c r="E13" s="11">
        <v>1.0520496482395685</v>
      </c>
      <c r="F13" s="11">
        <v>1.2241859477211954</v>
      </c>
      <c r="G13" s="5">
        <v>1.7225437885646881</v>
      </c>
      <c r="H13" s="33">
        <v>0.39175619126605804</v>
      </c>
      <c r="I13" s="4">
        <f t="shared" si="1"/>
        <v>0.39175619126605804</v>
      </c>
      <c r="J13" s="11">
        <v>1.0129347729196057</v>
      </c>
      <c r="K13" s="11">
        <v>1.1413455248688058</v>
      </c>
      <c r="L13" s="5">
        <v>1.2868887442307173</v>
      </c>
    </row>
    <row r="14" spans="1:12" x14ac:dyDescent="0.3">
      <c r="A14" s="2">
        <v>10</v>
      </c>
      <c r="B14" s="26" t="s">
        <v>9</v>
      </c>
      <c r="C14" s="33">
        <v>0.285354709436483</v>
      </c>
      <c r="D14" s="4">
        <f t="shared" si="0"/>
        <v>0.285354709436483</v>
      </c>
      <c r="E14" s="11">
        <v>0.32087202864730024</v>
      </c>
      <c r="F14" s="11">
        <v>0.54222630260119276</v>
      </c>
      <c r="G14" s="5">
        <v>0.59771589673379977</v>
      </c>
      <c r="H14" s="33">
        <v>0.22707374482983012</v>
      </c>
      <c r="I14" s="4">
        <f t="shared" si="1"/>
        <v>0.22707374482983012</v>
      </c>
      <c r="J14" s="11">
        <v>0.26558195776417681</v>
      </c>
      <c r="K14" s="11">
        <v>0.40183384327663518</v>
      </c>
      <c r="L14" s="5">
        <v>0.48837790670149367</v>
      </c>
    </row>
    <row r="15" spans="1:12" x14ac:dyDescent="0.3">
      <c r="A15" s="2">
        <v>11</v>
      </c>
      <c r="B15" s="26" t="s">
        <v>10</v>
      </c>
      <c r="C15" s="33">
        <v>0.68408224480838575</v>
      </c>
      <c r="D15" s="4">
        <f t="shared" si="0"/>
        <v>0.68408224480838575</v>
      </c>
      <c r="E15" s="11">
        <v>0.80011048248943339</v>
      </c>
      <c r="F15" s="11">
        <v>0.9686186272636087</v>
      </c>
      <c r="G15" s="5">
        <v>1.0763859153415696</v>
      </c>
      <c r="H15" s="33">
        <v>0.49149915347217338</v>
      </c>
      <c r="I15" s="4">
        <f t="shared" si="1"/>
        <v>0.49149915347217338</v>
      </c>
      <c r="J15" s="11">
        <v>0.72158576930298857</v>
      </c>
      <c r="K15" s="11">
        <v>0.78407370804620924</v>
      </c>
      <c r="L15" s="5">
        <v>0.89147809520594201</v>
      </c>
    </row>
    <row r="16" spans="1:12" ht="31.8" thickBot="1" x14ac:dyDescent="0.35">
      <c r="A16" s="3">
        <v>12</v>
      </c>
      <c r="B16" s="27" t="s">
        <v>11</v>
      </c>
      <c r="C16" s="34">
        <v>-2.0522030115522201</v>
      </c>
      <c r="D16" s="6">
        <f t="shared" si="0"/>
        <v>-2.0522030115522201</v>
      </c>
      <c r="E16" s="12">
        <v>-1.312038826523386</v>
      </c>
      <c r="F16" s="24">
        <v>5.2198013413236127E-2</v>
      </c>
      <c r="G16" s="29">
        <v>-4.3614997625651224</v>
      </c>
      <c r="H16" s="34">
        <v>-2.8987739941820085</v>
      </c>
      <c r="I16" s="6">
        <f t="shared" si="1"/>
        <v>-2.8987739941820085</v>
      </c>
      <c r="J16" s="12">
        <v>-1.5950887210253335</v>
      </c>
      <c r="K16" s="24">
        <v>-0.87931078761015646</v>
      </c>
      <c r="L16" s="29">
        <v>-1.2863103837956142</v>
      </c>
    </row>
    <row r="17" spans="1:12" ht="16.2" thickBot="1" x14ac:dyDescent="0.35">
      <c r="A17" s="37" t="s">
        <v>15</v>
      </c>
      <c r="B17" s="38"/>
      <c r="C17" s="35">
        <f t="shared" ref="C17:L17" si="2">SUM(C5:C16)</f>
        <v>28.466610412722904</v>
      </c>
      <c r="D17" s="7">
        <f t="shared" si="2"/>
        <v>28.466610412722904</v>
      </c>
      <c r="E17" s="10">
        <f t="shared" si="2"/>
        <v>33.391058202128484</v>
      </c>
      <c r="F17" s="10">
        <f t="shared" si="2"/>
        <v>42.063978812863652</v>
      </c>
      <c r="G17" s="8">
        <f t="shared" si="2"/>
        <v>50.534181919854952</v>
      </c>
      <c r="H17" s="35">
        <f t="shared" si="2"/>
        <v>19.450952457729013</v>
      </c>
      <c r="I17" s="7">
        <f t="shared" si="2"/>
        <v>19.450952457729013</v>
      </c>
      <c r="J17" s="10">
        <f t="shared" si="2"/>
        <v>29.702165239082248</v>
      </c>
      <c r="K17" s="10">
        <f t="shared" si="2"/>
        <v>33.128225125783892</v>
      </c>
      <c r="L17" s="8">
        <f t="shared" si="2"/>
        <v>44.179072471707421</v>
      </c>
    </row>
  </sheetData>
  <mergeCells count="6">
    <mergeCell ref="A1:L1"/>
    <mergeCell ref="A17:B17"/>
    <mergeCell ref="C3:G3"/>
    <mergeCell ref="H3:L3"/>
    <mergeCell ref="B3:B4"/>
    <mergeCell ref="A3:A4"/>
  </mergeCells>
  <pageMargins left="0.78740157480314965" right="0.78740157480314965" top="1.1811023622047245" bottom="0.39370078740157483" header="0" footer="0"/>
  <pageSetup paperSize="9" scale="69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1</cp:lastModifiedBy>
  <cp:lastPrinted>2025-09-02T12:44:18Z</cp:lastPrinted>
  <dcterms:created xsi:type="dcterms:W3CDTF">2024-10-02T06:18:50Z</dcterms:created>
  <dcterms:modified xsi:type="dcterms:W3CDTF">2026-10-23T10:07:38Z</dcterms:modified>
</cp:coreProperties>
</file>